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32" windowHeight="10488" activeTab="0"/>
  </bookViews>
  <sheets>
    <sheet name="Sheet1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<sst xmlns="http://schemas.openxmlformats.org/spreadsheetml/2006/main" count="147" uniqueCount="136">
  <si>
    <t>Vehicle Acquisition Form</t>
  </si>
  <si>
    <t>Department Information</t>
  </si>
  <si>
    <t>Department Name</t>
  </si>
  <si>
    <t>Contact Person</t>
  </si>
  <si>
    <t>Contact Email Address</t>
  </si>
  <si>
    <t>Fiscal Contact</t>
  </si>
  <si>
    <t>Fiscal Email Address</t>
  </si>
  <si>
    <t>Fiscal Telephone</t>
  </si>
  <si>
    <t>Department Number</t>
  </si>
  <si>
    <t>Contact Phone</t>
  </si>
  <si>
    <t>Contact Mailing Address</t>
  </si>
  <si>
    <t>Fiscal Mailing Address</t>
  </si>
  <si>
    <t>Vehicle Information</t>
  </si>
  <si>
    <t>General Use of Vehicle (Select all that apply):</t>
  </si>
  <si>
    <t>Delivery</t>
  </si>
  <si>
    <t>Passenger Transport</t>
  </si>
  <si>
    <t>Maintenance</t>
  </si>
  <si>
    <t>Pool Vehicle</t>
  </si>
  <si>
    <t>Travel</t>
  </si>
  <si>
    <t>University Outreach</t>
  </si>
  <si>
    <t>Break Vehicle</t>
  </si>
  <si>
    <t>Law Enforcement</t>
  </si>
  <si>
    <t>Security</t>
  </si>
  <si>
    <t>Public Safety</t>
  </si>
  <si>
    <t>Take Home</t>
  </si>
  <si>
    <t>When not in use, vehicle will be parked:</t>
  </si>
  <si>
    <t>Replacement</t>
  </si>
  <si>
    <t>Trade In</t>
  </si>
  <si>
    <t>Additional</t>
  </si>
  <si>
    <t>(List license and VIN of vehicle being replaced)</t>
  </si>
  <si>
    <t>Is this an alternative fuel vehicle?</t>
  </si>
  <si>
    <t>Yes</t>
  </si>
  <si>
    <t>No</t>
  </si>
  <si>
    <t>Passenger Capacity</t>
  </si>
  <si>
    <t>Vehicle Class</t>
  </si>
  <si>
    <t>Transmission</t>
  </si>
  <si>
    <t>Engine Type</t>
  </si>
  <si>
    <t>(Please define)</t>
  </si>
  <si>
    <t>Engine Cylinders</t>
  </si>
  <si>
    <t>Manufacturer</t>
  </si>
  <si>
    <t>Model</t>
  </si>
  <si>
    <t>Model Year</t>
  </si>
  <si>
    <t>Exterior Color</t>
  </si>
  <si>
    <t>Warranties (Please define any purchased extended warranties)</t>
  </si>
  <si>
    <t>Years</t>
  </si>
  <si>
    <t>Miles</t>
  </si>
  <si>
    <t>What does it cover?</t>
  </si>
  <si>
    <t>Complete If Vehicle Will Be Used For Non University Business (including vehicles authorized for take home use)</t>
  </si>
  <si>
    <t>Operator Name</t>
  </si>
  <si>
    <t>Operator OSUID Number</t>
  </si>
  <si>
    <t>Class</t>
  </si>
  <si>
    <t>Car, Compact</t>
  </si>
  <si>
    <t>Car, Midsize</t>
  </si>
  <si>
    <t>Car, Full Size</t>
  </si>
  <si>
    <t>Pickup Truck, Compact</t>
  </si>
  <si>
    <t>Pickup Truck, Full Size</t>
  </si>
  <si>
    <t>Van, Passenger</t>
  </si>
  <si>
    <t>Minivan, Passenger</t>
  </si>
  <si>
    <t>Van, Cargo</t>
  </si>
  <si>
    <t>Minivan, Cargo</t>
  </si>
  <si>
    <t>Bus, Cutaway</t>
  </si>
  <si>
    <t>Bus, Transit</t>
  </si>
  <si>
    <t>Bus, OTR</t>
  </si>
  <si>
    <t>Truck, Box</t>
  </si>
  <si>
    <t>Van, Cutaway, Box</t>
  </si>
  <si>
    <t>Is there a special license required to operate this vehicle?</t>
  </si>
  <si>
    <t>(If yes, please explain)</t>
  </si>
  <si>
    <t>How long do you expect to retain the vehicle?</t>
  </si>
  <si>
    <t>Projected number of days vehicle used per year</t>
  </si>
  <si>
    <t>Planned number of years in service</t>
  </si>
  <si>
    <t>Projected annual miles</t>
  </si>
  <si>
    <t>Estimated resale value</t>
  </si>
  <si>
    <t>Purchased</t>
  </si>
  <si>
    <t>Leased</t>
  </si>
  <si>
    <t>Grant</t>
  </si>
  <si>
    <t>Method ofAcquisition</t>
  </si>
  <si>
    <t>Vendor Name</t>
  </si>
  <si>
    <t>Address</t>
  </si>
  <si>
    <t>Phone</t>
  </si>
  <si>
    <t xml:space="preserve">US Government </t>
  </si>
  <si>
    <t>Cost</t>
  </si>
  <si>
    <t>Fees</t>
  </si>
  <si>
    <t>Total Cost</t>
  </si>
  <si>
    <t>Chartfield for Operational Costs</t>
  </si>
  <si>
    <t>ORG</t>
  </si>
  <si>
    <t>Fund</t>
  </si>
  <si>
    <t>Account</t>
  </si>
  <si>
    <t>Project</t>
  </si>
  <si>
    <t>Program</t>
  </si>
  <si>
    <t>User Defined</t>
  </si>
  <si>
    <t>Service Questions</t>
  </si>
  <si>
    <t>Do you have University logos for the vehicle?</t>
  </si>
  <si>
    <t>If no, and an exception has not been approved, T&amp;P will affix a standard OSU decal to each front door.</t>
  </si>
  <si>
    <t>How many sets of keys do you require?</t>
  </si>
  <si>
    <t>Do you want T&amp;P to retain a spare key?</t>
  </si>
  <si>
    <t>Do you need an offsite commercial fuel credit card for this vehicle?</t>
  </si>
  <si>
    <t>(If yes, then this form will be used in lieu of the "Voyager Application Form")</t>
  </si>
  <si>
    <t>Vehicle Acquisition Cost Comparison Worksheet</t>
  </si>
  <si>
    <t>General Use Information</t>
  </si>
  <si>
    <t>Projected number of days vehicle will be used annually</t>
  </si>
  <si>
    <t>Planned number of years vehicle will be in use</t>
  </si>
  <si>
    <t>Projected lifetime mileage</t>
  </si>
  <si>
    <t>Projected lifetime days of use</t>
  </si>
  <si>
    <t>Acquisition Costs</t>
  </si>
  <si>
    <t>Acquisition price of vehicle</t>
  </si>
  <si>
    <t>Fees on acquisition</t>
  </si>
  <si>
    <t>Estimated annual maintenance cost</t>
  </si>
  <si>
    <t>Estimated lifetime maintenance cost</t>
  </si>
  <si>
    <t>Estimated annual fuel costs</t>
  </si>
  <si>
    <t>Total operational and purchase lifetime cost</t>
  </si>
  <si>
    <t>Less trade in value</t>
  </si>
  <si>
    <t>Adjusted operational and purchase lifetime cost</t>
  </si>
  <si>
    <t>Cost Comparison</t>
  </si>
  <si>
    <t>Acquisition and operational cost</t>
  </si>
  <si>
    <t>Daily rental fees</t>
  </si>
  <si>
    <t>Reimbursement for personal miles</t>
  </si>
  <si>
    <t>Mileage Rate</t>
  </si>
  <si>
    <t>Average Daily Rental Rate</t>
  </si>
  <si>
    <t xml:space="preserve">Acquisition Cost </t>
  </si>
  <si>
    <t>Average Cost of Fuel</t>
  </si>
  <si>
    <t>Rate</t>
  </si>
  <si>
    <t>Automatic</t>
  </si>
  <si>
    <t>Manual</t>
  </si>
  <si>
    <t>The least costly option is the preferred means of acquisition of a state vehicle.  If a more expensive means is requested, please provide an explanation below.</t>
  </si>
  <si>
    <t>Selected Rate</t>
  </si>
  <si>
    <t>Initiated By and Date:</t>
  </si>
  <si>
    <t>Signature of Department Director/Chair or Designee and Date:</t>
  </si>
  <si>
    <t>Signature of Vice President/Dean or Designee and Date:</t>
  </si>
  <si>
    <t>Signature of T&amp;P Services Approval and Date:</t>
  </si>
  <si>
    <t>This vehicle is a:</t>
  </si>
  <si>
    <t>Engine</t>
  </si>
  <si>
    <t>Diesel</t>
  </si>
  <si>
    <t>Gasoline</t>
  </si>
  <si>
    <t>Completed forms should be faxed to 614-688-4064 or emailed to tp-fleetinfo@busfin.osu.edu</t>
  </si>
  <si>
    <t>SUV</t>
  </si>
  <si>
    <t>Estimated average fuel economy (MPG)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</si>
</sst>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22"/>
      <color indexed="8"/>
      <name val="Arial Black"/>
      <family val="2"/>
    </font>
    <font>
      <b/>
      <sz val="16"/>
      <color indexed="8"/>
      <name val="Arial Blac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Arial Black"/>
      <family val="2"/>
    </font>
    <font>
      <sz val="2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8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0" borderId="11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left" indent="2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indent="2"/>
    </xf>
    <xf numFmtId="0" fontId="28" fillId="33" borderId="12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2" borderId="0" xfId="0" applyFill="1" applyAlignment="1">
      <alignment/>
    </xf>
    <xf numFmtId="0" fontId="39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65" fontId="0" fillId="32" borderId="0" xfId="0" applyNumberFormat="1" applyFill="1" applyAlignment="1" applyProtection="1">
      <alignment horizontal="right"/>
      <protection locked="0"/>
    </xf>
    <xf numFmtId="165" fontId="0" fillId="0" borderId="0" xfId="0" applyNumberFormat="1" applyAlignment="1">
      <alignment horizontal="right"/>
    </xf>
    <xf numFmtId="0" fontId="0" fillId="32" borderId="10" xfId="0" applyFill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horizontal="center"/>
      <protection locked="0"/>
    </xf>
    <xf numFmtId="49" fontId="0" fillId="32" borderId="18" xfId="0" applyNumberFormat="1" applyFill="1" applyBorder="1" applyAlignment="1" applyProtection="1">
      <alignment horizontal="left"/>
      <protection locked="0"/>
    </xf>
    <xf numFmtId="49" fontId="0" fillId="32" borderId="10" xfId="0" applyNumberForma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/>
      <protection locked="0"/>
    </xf>
    <xf numFmtId="0" fontId="43" fillId="32" borderId="10" xfId="0" applyFont="1" applyFill="1" applyBorder="1" applyAlignment="1" applyProtection="1">
      <alignment/>
      <protection locked="0"/>
    </xf>
    <xf numFmtId="1" fontId="0" fillId="32" borderId="18" xfId="0" applyNumberFormat="1" applyFill="1" applyBorder="1" applyAlignment="1" applyProtection="1">
      <alignment horizontal="left"/>
      <protection locked="0"/>
    </xf>
    <xf numFmtId="0" fontId="2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showGridLines="0" tabSelected="1" zoomScalePageLayoutView="85" workbookViewId="0" topLeftCell="A92">
      <selection activeCell="D47" sqref="D47:E47"/>
    </sheetView>
  </sheetViews>
  <sheetFormatPr defaultColWidth="9.140625" defaultRowHeight="15"/>
  <cols>
    <col min="1" max="1" width="15.7109375" style="0" customWidth="1"/>
    <col min="2" max="2" width="10.140625" style="0" bestFit="1" customWidth="1"/>
    <col min="3" max="3" width="9.8515625" style="0" customWidth="1"/>
    <col min="6" max="6" width="9.421875" style="0" customWidth="1"/>
  </cols>
  <sheetData>
    <row r="1" spans="1:9" ht="33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3" spans="1:9" ht="14.25">
      <c r="A3" s="28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4.25">
      <c r="A4" s="45"/>
      <c r="B4" s="45"/>
      <c r="C4" s="45"/>
      <c r="D4" s="45"/>
      <c r="E4" s="9"/>
      <c r="F4" s="44"/>
      <c r="G4" s="44"/>
      <c r="H4" s="44"/>
      <c r="I4" s="44"/>
    </row>
    <row r="5" spans="1:6" ht="14.25">
      <c r="A5" t="s">
        <v>2</v>
      </c>
      <c r="F5" t="s">
        <v>8</v>
      </c>
    </row>
    <row r="6" spans="1:9" ht="14.25">
      <c r="A6" s="45"/>
      <c r="B6" s="45"/>
      <c r="C6" s="45"/>
      <c r="D6" s="45"/>
      <c r="F6" s="45"/>
      <c r="G6" s="45"/>
      <c r="H6" s="45"/>
      <c r="I6" s="45"/>
    </row>
    <row r="7" spans="1:6" ht="14.25">
      <c r="A7" t="s">
        <v>3</v>
      </c>
      <c r="F7" t="s">
        <v>4</v>
      </c>
    </row>
    <row r="8" spans="1:9" ht="14.25">
      <c r="A8" s="45"/>
      <c r="B8" s="45"/>
      <c r="C8" s="45"/>
      <c r="D8" s="45"/>
      <c r="F8" s="46"/>
      <c r="G8" s="46"/>
      <c r="H8" s="46"/>
      <c r="I8" s="46"/>
    </row>
    <row r="9" spans="1:6" ht="14.25">
      <c r="A9" t="s">
        <v>9</v>
      </c>
      <c r="F9" t="s">
        <v>10</v>
      </c>
    </row>
    <row r="10" spans="1:9" ht="14.25">
      <c r="A10" s="45"/>
      <c r="B10" s="45"/>
      <c r="C10" s="45"/>
      <c r="D10" s="45"/>
      <c r="F10" s="45"/>
      <c r="G10" s="45"/>
      <c r="H10" s="45"/>
      <c r="I10" s="45"/>
    </row>
    <row r="11" spans="1:6" ht="14.25">
      <c r="A11" t="s">
        <v>5</v>
      </c>
      <c r="F11" t="s">
        <v>6</v>
      </c>
    </row>
    <row r="12" spans="1:9" ht="14.25">
      <c r="A12" s="45"/>
      <c r="B12" s="45"/>
      <c r="C12" s="45"/>
      <c r="D12" s="45"/>
      <c r="F12" s="46"/>
      <c r="G12" s="46"/>
      <c r="H12" s="46"/>
      <c r="I12" s="46"/>
    </row>
    <row r="13" spans="1:6" ht="14.25">
      <c r="A13" t="s">
        <v>7</v>
      </c>
      <c r="F13" t="s">
        <v>11</v>
      </c>
    </row>
    <row r="14" ht="14.25">
      <c r="A14" s="2"/>
    </row>
    <row r="15" spans="1:9" ht="14.25">
      <c r="A15" s="3" t="s">
        <v>12</v>
      </c>
      <c r="B15" s="3"/>
      <c r="C15" s="3"/>
      <c r="D15" s="3"/>
      <c r="E15" s="3"/>
      <c r="F15" s="3"/>
      <c r="G15" s="3"/>
      <c r="H15" s="3"/>
      <c r="I15" s="3"/>
    </row>
    <row r="16" ht="6.75" customHeight="1"/>
    <row r="17" ht="14.25">
      <c r="A17" t="s">
        <v>13</v>
      </c>
    </row>
    <row r="18" ht="6.75" customHeight="1"/>
    <row r="19" spans="1:9" ht="15">
      <c r="A19" t="s">
        <v>14</v>
      </c>
      <c r="C19" s="24"/>
      <c r="D19" t="s">
        <v>18</v>
      </c>
      <c r="F19" s="22"/>
      <c r="G19" t="s">
        <v>23</v>
      </c>
      <c r="I19" s="24"/>
    </row>
    <row r="20" spans="1:9" ht="15">
      <c r="A20" t="s">
        <v>15</v>
      </c>
      <c r="C20" s="24"/>
      <c r="D20" t="s">
        <v>19</v>
      </c>
      <c r="F20" s="22"/>
      <c r="G20" t="s">
        <v>22</v>
      </c>
      <c r="I20" s="24"/>
    </row>
    <row r="21" spans="1:9" ht="15">
      <c r="A21" t="s">
        <v>16</v>
      </c>
      <c r="C21" s="24"/>
      <c r="D21" t="s">
        <v>20</v>
      </c>
      <c r="F21" s="22"/>
      <c r="G21" t="s">
        <v>24</v>
      </c>
      <c r="I21" s="24"/>
    </row>
    <row r="22" spans="1:6" ht="15">
      <c r="A22" t="s">
        <v>17</v>
      </c>
      <c r="C22" s="24"/>
      <c r="D22" t="s">
        <v>21</v>
      </c>
      <c r="F22" s="22"/>
    </row>
    <row r="23" ht="6.75" customHeight="1"/>
    <row r="24" spans="1:9" ht="14.25">
      <c r="A24" t="s">
        <v>25</v>
      </c>
      <c r="F24" s="43"/>
      <c r="G24" s="43"/>
      <c r="H24" s="43"/>
      <c r="I24" s="43"/>
    </row>
    <row r="25" spans="6:9" ht="14.25">
      <c r="F25" s="39"/>
      <c r="G25" s="39"/>
      <c r="H25" s="39"/>
      <c r="I25" s="39"/>
    </row>
    <row r="26" spans="6:9" ht="6.75" customHeight="1">
      <c r="F26" s="5"/>
      <c r="G26" s="5"/>
      <c r="H26" s="5"/>
      <c r="I26" s="5"/>
    </row>
    <row r="27" ht="15">
      <c r="A27" t="s">
        <v>129</v>
      </c>
    </row>
    <row r="28" spans="2:7" ht="15">
      <c r="B28" t="s">
        <v>26</v>
      </c>
      <c r="C28" s="24"/>
      <c r="D28" s="39"/>
      <c r="E28" s="39"/>
      <c r="F28" s="39"/>
      <c r="G28" s="39"/>
    </row>
    <row r="29" spans="3:7" ht="10.5" customHeight="1">
      <c r="C29" s="22"/>
      <c r="D29" s="8" t="s">
        <v>29</v>
      </c>
      <c r="E29" s="5"/>
      <c r="F29" s="5"/>
      <c r="G29" s="5"/>
    </row>
    <row r="30" spans="2:7" ht="15">
      <c r="B30" t="s">
        <v>27</v>
      </c>
      <c r="C30" s="24"/>
      <c r="D30" s="43"/>
      <c r="E30" s="43"/>
      <c r="F30" s="43"/>
      <c r="G30" s="43"/>
    </row>
    <row r="31" spans="3:4" ht="12.75" customHeight="1">
      <c r="C31" s="24"/>
      <c r="D31" s="7" t="s">
        <v>29</v>
      </c>
    </row>
    <row r="32" spans="2:3" ht="15">
      <c r="B32" t="s">
        <v>28</v>
      </c>
      <c r="C32" s="24"/>
    </row>
    <row r="33" ht="6.75" customHeight="1"/>
    <row r="34" ht="15">
      <c r="A34" t="s">
        <v>30</v>
      </c>
    </row>
    <row r="35" spans="2:9" ht="15">
      <c r="B35" t="s">
        <v>31</v>
      </c>
      <c r="C35" s="24"/>
      <c r="D35" s="32"/>
      <c r="E35" s="32"/>
      <c r="F35" s="32"/>
      <c r="G35" s="32"/>
      <c r="H35" s="32"/>
      <c r="I35" s="32"/>
    </row>
    <row r="36" ht="10.5" customHeight="1">
      <c r="D36" s="6" t="s">
        <v>37</v>
      </c>
    </row>
    <row r="37" spans="2:3" ht="15">
      <c r="B37" t="s">
        <v>32</v>
      </c>
      <c r="C37" s="24"/>
    </row>
    <row r="38" ht="6" customHeight="1"/>
    <row r="39" spans="1:3" ht="15">
      <c r="A39" t="s">
        <v>33</v>
      </c>
      <c r="C39" s="25"/>
    </row>
    <row r="40" ht="15">
      <c r="A40" t="s">
        <v>34</v>
      </c>
    </row>
    <row r="41" ht="6" customHeight="1"/>
    <row r="42" ht="15">
      <c r="A42" t="s">
        <v>35</v>
      </c>
    </row>
    <row r="43" ht="6.75" customHeight="1"/>
    <row r="44" ht="15">
      <c r="A44" t="s">
        <v>36</v>
      </c>
    </row>
    <row r="46" spans="1:7" ht="14.25">
      <c r="A46" t="s">
        <v>38</v>
      </c>
      <c r="C46" s="9"/>
      <c r="D46" s="32"/>
      <c r="E46" s="32"/>
      <c r="F46" s="9"/>
      <c r="G46" s="9"/>
    </row>
    <row r="47" spans="1:5" ht="14.25">
      <c r="A47" t="s">
        <v>39</v>
      </c>
      <c r="C47" s="9"/>
      <c r="D47" s="44"/>
      <c r="E47" s="44"/>
    </row>
    <row r="48" spans="1:5" ht="14.25">
      <c r="A48" t="s">
        <v>40</v>
      </c>
      <c r="C48" s="9"/>
      <c r="D48" s="44"/>
      <c r="E48" s="44"/>
    </row>
    <row r="49" spans="1:5" ht="14.25">
      <c r="A49" t="s">
        <v>41</v>
      </c>
      <c r="C49" s="9"/>
      <c r="D49" s="44"/>
      <c r="E49" s="44"/>
    </row>
    <row r="50" spans="1:7" ht="14.25">
      <c r="A50" t="s">
        <v>42</v>
      </c>
      <c r="D50" s="44"/>
      <c r="E50" s="44"/>
      <c r="F50" s="9"/>
      <c r="G50" s="9"/>
    </row>
    <row r="51" spans="1:6" ht="14.25">
      <c r="A51" t="s">
        <v>135</v>
      </c>
      <c r="D51" s="47"/>
      <c r="E51" s="47"/>
      <c r="F51" s="20"/>
    </row>
    <row r="52" spans="4:6" ht="14.25">
      <c r="D52" s="21"/>
      <c r="E52" s="21"/>
      <c r="F52" s="20"/>
    </row>
    <row r="53" spans="4:6" ht="14.25">
      <c r="D53" s="21"/>
      <c r="E53" s="21"/>
      <c r="F53" s="20"/>
    </row>
    <row r="54" spans="1:9" ht="14.25">
      <c r="A54" s="3" t="s">
        <v>43</v>
      </c>
      <c r="B54" s="4"/>
      <c r="C54" s="4"/>
      <c r="D54" s="4"/>
      <c r="E54" s="4"/>
      <c r="F54" s="4"/>
      <c r="G54" s="4"/>
      <c r="H54" s="4"/>
      <c r="I54" s="4"/>
    </row>
    <row r="55" ht="7.5" customHeight="1"/>
    <row r="56" spans="1:5" ht="14.25">
      <c r="A56" t="s">
        <v>44</v>
      </c>
      <c r="C56" t="s">
        <v>45</v>
      </c>
      <c r="E56" t="s">
        <v>46</v>
      </c>
    </row>
    <row r="57" spans="1:9" ht="14.25">
      <c r="A57" s="25"/>
      <c r="C57" s="27"/>
      <c r="E57" s="32"/>
      <c r="F57" s="32"/>
      <c r="G57" s="32"/>
      <c r="H57" s="32"/>
      <c r="I57" s="32"/>
    </row>
    <row r="58" spans="1:9" ht="14.25">
      <c r="A58" s="26"/>
      <c r="C58" s="26"/>
      <c r="E58" s="44"/>
      <c r="F58" s="44"/>
      <c r="G58" s="44"/>
      <c r="H58" s="44"/>
      <c r="I58" s="44"/>
    </row>
    <row r="59" spans="1:9" ht="14.25">
      <c r="A59" s="26"/>
      <c r="C59" s="26"/>
      <c r="E59" s="44"/>
      <c r="F59" s="44"/>
      <c r="G59" s="44"/>
      <c r="H59" s="44"/>
      <c r="I59" s="44"/>
    </row>
    <row r="60" spans="1:9" ht="14.25">
      <c r="A60" s="26"/>
      <c r="C60" s="26"/>
      <c r="E60" s="44"/>
      <c r="F60" s="44"/>
      <c r="G60" s="44"/>
      <c r="H60" s="44"/>
      <c r="I60" s="44"/>
    </row>
    <row r="61" spans="1:9" ht="14.25">
      <c r="A61" s="26"/>
      <c r="C61" s="26"/>
      <c r="E61" s="44"/>
      <c r="F61" s="44"/>
      <c r="G61" s="44"/>
      <c r="H61" s="44"/>
      <c r="I61" s="44"/>
    </row>
    <row r="63" spans="1:9" ht="14.25">
      <c r="A63" s="48" t="s">
        <v>47</v>
      </c>
      <c r="B63" s="48"/>
      <c r="C63" s="48"/>
      <c r="D63" s="48"/>
      <c r="E63" s="48"/>
      <c r="F63" s="48"/>
      <c r="G63" s="48"/>
      <c r="H63" s="48"/>
      <c r="I63" s="48"/>
    </row>
    <row r="64" spans="1:9" ht="14.25">
      <c r="A64" s="48"/>
      <c r="B64" s="48"/>
      <c r="C64" s="48"/>
      <c r="D64" s="48"/>
      <c r="E64" s="48"/>
      <c r="F64" s="48"/>
      <c r="G64" s="48"/>
      <c r="H64" s="48"/>
      <c r="I64" s="48"/>
    </row>
    <row r="65" ht="6.75" customHeight="1"/>
    <row r="66" spans="1:9" ht="14.25">
      <c r="A66" t="s">
        <v>48</v>
      </c>
      <c r="D66" s="32"/>
      <c r="E66" s="32"/>
      <c r="F66" s="32"/>
      <c r="G66" s="32"/>
      <c r="H66" s="32"/>
      <c r="I66" s="32"/>
    </row>
    <row r="67" spans="1:9" ht="14.25">
      <c r="A67" t="s">
        <v>49</v>
      </c>
      <c r="D67" s="44"/>
      <c r="E67" s="44"/>
      <c r="F67" s="44"/>
      <c r="G67" s="44"/>
      <c r="H67" s="44"/>
      <c r="I67" s="44"/>
    </row>
    <row r="68" ht="15">
      <c r="A68" t="s">
        <v>65</v>
      </c>
    </row>
    <row r="69" spans="2:3" ht="15">
      <c r="B69" t="s">
        <v>32</v>
      </c>
      <c r="C69" s="24"/>
    </row>
    <row r="70" spans="2:9" ht="15">
      <c r="B70" t="s">
        <v>31</v>
      </c>
      <c r="C70" s="24"/>
      <c r="D70" s="32"/>
      <c r="E70" s="32"/>
      <c r="F70" s="32"/>
      <c r="G70" s="32"/>
      <c r="H70" s="32"/>
      <c r="I70" s="32"/>
    </row>
    <row r="71" ht="10.5" customHeight="1">
      <c r="D71" s="6" t="s">
        <v>66</v>
      </c>
    </row>
    <row r="72" ht="6" customHeight="1"/>
    <row r="73" spans="1:9" ht="14.25">
      <c r="A73" s="3" t="s">
        <v>67</v>
      </c>
      <c r="B73" s="3"/>
      <c r="C73" s="3"/>
      <c r="D73" s="3"/>
      <c r="E73" s="3"/>
      <c r="F73" s="3"/>
      <c r="G73" s="3"/>
      <c r="H73" s="3"/>
      <c r="I73" s="3"/>
    </row>
    <row r="74" ht="5.25" customHeight="1"/>
    <row r="75" spans="1:7" ht="14.25">
      <c r="A75" t="s">
        <v>68</v>
      </c>
      <c r="F75" s="43"/>
      <c r="G75" s="43"/>
    </row>
    <row r="76" spans="1:8" ht="14.25">
      <c r="A76" t="s">
        <v>69</v>
      </c>
      <c r="F76" s="38"/>
      <c r="G76" s="38"/>
      <c r="H76" s="9"/>
    </row>
    <row r="77" spans="1:7" ht="14.25">
      <c r="A77" t="s">
        <v>70</v>
      </c>
      <c r="F77" s="38"/>
      <c r="G77" s="38"/>
    </row>
    <row r="78" spans="1:7" ht="14.25">
      <c r="A78" t="s">
        <v>71</v>
      </c>
      <c r="F78" s="38"/>
      <c r="G78" s="38"/>
    </row>
    <row r="79" spans="6:7" ht="4.5" customHeight="1">
      <c r="F79" s="5"/>
      <c r="G79" s="5"/>
    </row>
    <row r="80" spans="1:9" ht="14.25">
      <c r="A80" s="3" t="s">
        <v>75</v>
      </c>
      <c r="B80" s="3"/>
      <c r="C80" s="3"/>
      <c r="D80" s="3"/>
      <c r="E80" s="3"/>
      <c r="F80" s="3"/>
      <c r="G80" s="3"/>
      <c r="H80" s="3"/>
      <c r="I80" s="3"/>
    </row>
    <row r="81" ht="5.25" customHeight="1"/>
    <row r="82" spans="1:3" ht="15">
      <c r="A82" t="s">
        <v>72</v>
      </c>
      <c r="C82" s="24"/>
    </row>
    <row r="83" spans="1:3" ht="15">
      <c r="A83" t="s">
        <v>73</v>
      </c>
      <c r="C83" s="24"/>
    </row>
    <row r="84" spans="1:3" ht="15">
      <c r="A84" t="s">
        <v>74</v>
      </c>
      <c r="C84" s="24"/>
    </row>
    <row r="85" spans="1:3" ht="15">
      <c r="A85" t="s">
        <v>79</v>
      </c>
      <c r="C85" s="24"/>
    </row>
    <row r="86" ht="8.25" customHeight="1"/>
    <row r="87" spans="1:4" ht="14.25">
      <c r="A87" t="s">
        <v>76</v>
      </c>
      <c r="C87" s="39"/>
      <c r="D87" s="39"/>
    </row>
    <row r="88" spans="1:4" ht="14.25">
      <c r="A88" t="s">
        <v>77</v>
      </c>
      <c r="C88" s="38"/>
      <c r="D88" s="38"/>
    </row>
    <row r="89" spans="3:4" ht="14.25">
      <c r="C89" s="39"/>
      <c r="D89" s="39"/>
    </row>
    <row r="90" spans="1:4" ht="14.25">
      <c r="A90" t="s">
        <v>78</v>
      </c>
      <c r="C90" s="38"/>
      <c r="D90" s="38"/>
    </row>
    <row r="91" ht="6" customHeight="1"/>
    <row r="92" spans="1:9" ht="14.25">
      <c r="A92" s="3" t="s">
        <v>118</v>
      </c>
      <c r="B92" s="3"/>
      <c r="C92" s="3"/>
      <c r="D92" s="3"/>
      <c r="E92" s="3"/>
      <c r="F92" s="3"/>
      <c r="G92" s="3"/>
      <c r="H92" s="3"/>
      <c r="I92" s="3"/>
    </row>
    <row r="93" ht="6.75" customHeight="1"/>
    <row r="94" spans="1:2" ht="14.25">
      <c r="A94" t="s">
        <v>80</v>
      </c>
      <c r="B94" s="30"/>
    </row>
    <row r="95" spans="1:2" ht="14.25">
      <c r="A95" t="s">
        <v>81</v>
      </c>
      <c r="B95" s="30"/>
    </row>
    <row r="96" spans="1:2" ht="14.25">
      <c r="A96" t="s">
        <v>82</v>
      </c>
      <c r="B96" s="31">
        <f>B94+B95</f>
        <v>0</v>
      </c>
    </row>
    <row r="97" ht="6.75" customHeight="1"/>
    <row r="98" spans="1:9" ht="14.25">
      <c r="A98" s="3" t="s">
        <v>83</v>
      </c>
      <c r="B98" s="4"/>
      <c r="C98" s="4"/>
      <c r="D98" s="4"/>
      <c r="E98" s="4"/>
      <c r="F98" s="4"/>
      <c r="G98" s="4"/>
      <c r="H98" s="4"/>
      <c r="I98" s="4"/>
    </row>
    <row r="99" spans="1:9" ht="14.25">
      <c r="A99" t="s">
        <v>84</v>
      </c>
      <c r="B99" s="41"/>
      <c r="C99" s="41"/>
      <c r="D99" s="9"/>
      <c r="E99" s="9"/>
      <c r="F99" s="9" t="s">
        <v>87</v>
      </c>
      <c r="H99" s="41"/>
      <c r="I99" s="41"/>
    </row>
    <row r="100" spans="1:9" ht="14.25">
      <c r="A100" t="s">
        <v>85</v>
      </c>
      <c r="B100" s="40"/>
      <c r="C100" s="40"/>
      <c r="D100" s="9"/>
      <c r="E100" s="9"/>
      <c r="F100" s="9" t="s">
        <v>88</v>
      </c>
      <c r="G100" s="9"/>
      <c r="H100" s="40"/>
      <c r="I100" s="40"/>
    </row>
    <row r="101" spans="1:9" ht="14.25">
      <c r="A101" t="s">
        <v>86</v>
      </c>
      <c r="B101" s="40"/>
      <c r="C101" s="40"/>
      <c r="D101" s="9"/>
      <c r="E101" s="9"/>
      <c r="F101" s="9" t="s">
        <v>89</v>
      </c>
      <c r="G101" s="9"/>
      <c r="H101" s="40"/>
      <c r="I101" s="40"/>
    </row>
    <row r="102" ht="6.75" customHeight="1"/>
    <row r="103" spans="1:9" ht="14.25">
      <c r="A103" s="3" t="s">
        <v>90</v>
      </c>
      <c r="B103" s="3"/>
      <c r="C103" s="3"/>
      <c r="D103" s="3"/>
      <c r="E103" s="3"/>
      <c r="F103" s="3"/>
      <c r="G103" s="3"/>
      <c r="H103" s="3"/>
      <c r="I103" s="3"/>
    </row>
    <row r="104" ht="6.75" customHeight="1"/>
    <row r="105" spans="1:8" ht="15">
      <c r="A105" t="s">
        <v>91</v>
      </c>
      <c r="E105" s="11"/>
      <c r="F105" s="11" t="s">
        <v>31</v>
      </c>
      <c r="G105" s="24"/>
      <c r="H105" s="11"/>
    </row>
    <row r="106" ht="10.5" customHeight="1">
      <c r="A106" s="10" t="s">
        <v>92</v>
      </c>
    </row>
    <row r="107" spans="1:5" ht="15">
      <c r="A107" t="s">
        <v>93</v>
      </c>
      <c r="E107" s="25"/>
    </row>
    <row r="108" spans="1:7" ht="15">
      <c r="A108" t="s">
        <v>94</v>
      </c>
      <c r="E108" s="11" t="s">
        <v>31</v>
      </c>
      <c r="F108" s="24"/>
      <c r="G108" s="11"/>
    </row>
    <row r="109" spans="1:8" ht="15">
      <c r="A109" t="s">
        <v>95</v>
      </c>
      <c r="G109" s="11" t="s">
        <v>31</v>
      </c>
      <c r="H109" s="24"/>
    </row>
    <row r="110" ht="9" customHeight="1">
      <c r="A110" s="12" t="s">
        <v>96</v>
      </c>
    </row>
    <row r="111" spans="1:9" ht="24.75">
      <c r="A111" s="35" t="s">
        <v>97</v>
      </c>
      <c r="B111" s="35"/>
      <c r="C111" s="35"/>
      <c r="D111" s="35"/>
      <c r="E111" s="35"/>
      <c r="F111" s="35"/>
      <c r="G111" s="35"/>
      <c r="H111" s="35"/>
      <c r="I111" s="35"/>
    </row>
    <row r="113" spans="1:9" ht="14.25">
      <c r="A113" s="13" t="s">
        <v>98</v>
      </c>
      <c r="B113" s="14"/>
      <c r="C113" s="14"/>
      <c r="D113" s="14"/>
      <c r="E113" s="14"/>
      <c r="F113" s="14"/>
      <c r="G113" s="14"/>
      <c r="H113" s="14"/>
      <c r="I113" s="15"/>
    </row>
    <row r="114" spans="1:9" ht="14.25">
      <c r="A114" s="16" t="s">
        <v>99</v>
      </c>
      <c r="B114" s="9"/>
      <c r="C114" s="9"/>
      <c r="D114" s="9"/>
      <c r="E114" s="9"/>
      <c r="F114" s="9"/>
      <c r="G114" s="37">
        <f>F75</f>
        <v>0</v>
      </c>
      <c r="H114" s="37"/>
      <c r="I114" s="17"/>
    </row>
    <row r="115" spans="1:9" ht="14.25">
      <c r="A115" s="16" t="s">
        <v>70</v>
      </c>
      <c r="B115" s="9"/>
      <c r="C115" s="9"/>
      <c r="D115" s="9"/>
      <c r="E115" s="9"/>
      <c r="F115" s="9"/>
      <c r="G115" s="37">
        <f>F77</f>
        <v>0</v>
      </c>
      <c r="H115" s="37"/>
      <c r="I115" s="17"/>
    </row>
    <row r="116" spans="1:9" ht="14.25">
      <c r="A116" s="16" t="s">
        <v>100</v>
      </c>
      <c r="B116" s="9"/>
      <c r="C116" s="9"/>
      <c r="D116" s="9"/>
      <c r="E116" s="9"/>
      <c r="F116" s="9"/>
      <c r="G116" s="37">
        <f>F76</f>
        <v>0</v>
      </c>
      <c r="H116" s="37"/>
      <c r="I116" s="17"/>
    </row>
    <row r="117" spans="1:9" ht="14.25">
      <c r="A117" s="16" t="s">
        <v>101</v>
      </c>
      <c r="B117" s="9"/>
      <c r="C117" s="9"/>
      <c r="D117" s="9"/>
      <c r="E117" s="9"/>
      <c r="F117" s="9"/>
      <c r="G117" s="37">
        <f>G115*G116</f>
        <v>0</v>
      </c>
      <c r="H117" s="37"/>
      <c r="I117" s="17"/>
    </row>
    <row r="118" spans="1:9" ht="14.25">
      <c r="A118" s="18" t="s">
        <v>102</v>
      </c>
      <c r="B118" s="1"/>
      <c r="C118" s="1"/>
      <c r="D118" s="1"/>
      <c r="E118" s="1"/>
      <c r="F118" s="1"/>
      <c r="G118" s="36">
        <f>G114*G116</f>
        <v>0</v>
      </c>
      <c r="H118" s="36"/>
      <c r="I118" s="19"/>
    </row>
    <row r="121" spans="1:9" ht="14.25">
      <c r="A121" s="13" t="s">
        <v>103</v>
      </c>
      <c r="B121" s="14"/>
      <c r="C121" s="14"/>
      <c r="D121" s="14"/>
      <c r="E121" s="14"/>
      <c r="F121" s="14"/>
      <c r="G121" s="14"/>
      <c r="H121" s="14"/>
      <c r="I121" s="15"/>
    </row>
    <row r="122" spans="1:9" ht="14.25">
      <c r="A122" s="16" t="s">
        <v>104</v>
      </c>
      <c r="B122" s="9"/>
      <c r="C122" s="9"/>
      <c r="D122" s="9"/>
      <c r="E122" s="9"/>
      <c r="F122" s="9"/>
      <c r="G122" s="33">
        <f>B94</f>
        <v>0</v>
      </c>
      <c r="H122" s="33"/>
      <c r="I122" s="17"/>
    </row>
    <row r="123" spans="1:9" ht="14.25">
      <c r="A123" s="16" t="s">
        <v>105</v>
      </c>
      <c r="B123" s="9"/>
      <c r="C123" s="9"/>
      <c r="D123" s="9"/>
      <c r="E123" s="9"/>
      <c r="F123" s="9"/>
      <c r="G123" s="33">
        <f>B95</f>
        <v>0</v>
      </c>
      <c r="H123" s="33"/>
      <c r="I123" s="17"/>
    </row>
    <row r="124" spans="1:9" ht="14.25">
      <c r="A124" s="16" t="s">
        <v>106</v>
      </c>
      <c r="B124" s="9"/>
      <c r="C124" s="9"/>
      <c r="D124" s="9"/>
      <c r="E124" s="9"/>
      <c r="F124" s="9"/>
      <c r="G124" s="33">
        <v>500</v>
      </c>
      <c r="H124" s="33"/>
      <c r="I124" s="17"/>
    </row>
    <row r="125" spans="1:9" ht="14.25">
      <c r="A125" s="16" t="s">
        <v>107</v>
      </c>
      <c r="B125" s="9"/>
      <c r="C125" s="9"/>
      <c r="D125" s="9"/>
      <c r="E125" s="9"/>
      <c r="F125" s="9"/>
      <c r="G125" s="33">
        <f>G124*G116</f>
        <v>0</v>
      </c>
      <c r="H125" s="33"/>
      <c r="I125" s="17"/>
    </row>
    <row r="126" spans="1:9" ht="14.25">
      <c r="A126" s="16" t="s">
        <v>108</v>
      </c>
      <c r="B126" s="9"/>
      <c r="C126" s="9"/>
      <c r="D126" s="9"/>
      <c r="E126" s="9"/>
      <c r="F126" s="9"/>
      <c r="G126" s="33" t="e">
        <f>(G115/D51)*Sheet2!G3</f>
        <v>#DIV/0!</v>
      </c>
      <c r="H126" s="33"/>
      <c r="I126" s="17"/>
    </row>
    <row r="127" spans="1:9" ht="14.25">
      <c r="A127" s="16" t="s">
        <v>109</v>
      </c>
      <c r="B127" s="9"/>
      <c r="C127" s="9"/>
      <c r="D127" s="9"/>
      <c r="E127" s="9"/>
      <c r="F127" s="9"/>
      <c r="G127" s="33" t="e">
        <f>G122+G123+G125+(G126*G116)</f>
        <v>#DIV/0!</v>
      </c>
      <c r="H127" s="33"/>
      <c r="I127" s="17"/>
    </row>
    <row r="128" spans="1:9" ht="14.25">
      <c r="A128" s="16" t="s">
        <v>110</v>
      </c>
      <c r="B128" s="9"/>
      <c r="C128" s="9"/>
      <c r="D128" s="9"/>
      <c r="E128" s="9"/>
      <c r="F128" s="9"/>
      <c r="G128" s="33">
        <f>F78</f>
        <v>0</v>
      </c>
      <c r="H128" s="33"/>
      <c r="I128" s="17"/>
    </row>
    <row r="129" spans="1:9" ht="14.25">
      <c r="A129" s="18" t="s">
        <v>111</v>
      </c>
      <c r="B129" s="1"/>
      <c r="C129" s="1"/>
      <c r="D129" s="1"/>
      <c r="E129" s="1"/>
      <c r="F129" s="1"/>
      <c r="G129" s="34" t="e">
        <f>G127-G128</f>
        <v>#DIV/0!</v>
      </c>
      <c r="H129" s="34"/>
      <c r="I129" s="19"/>
    </row>
    <row r="131" spans="1:9" ht="14.25">
      <c r="A131" s="13" t="s">
        <v>112</v>
      </c>
      <c r="B131" s="14"/>
      <c r="C131" s="14"/>
      <c r="D131" s="14"/>
      <c r="E131" s="14"/>
      <c r="F131" s="14"/>
      <c r="G131" s="14"/>
      <c r="H131" s="14"/>
      <c r="I131" s="15"/>
    </row>
    <row r="132" spans="1:9" ht="14.25">
      <c r="A132" s="16" t="s">
        <v>113</v>
      </c>
      <c r="B132" s="9"/>
      <c r="C132" s="9"/>
      <c r="D132" s="9"/>
      <c r="E132" s="9"/>
      <c r="F132" s="9"/>
      <c r="G132" s="33" t="e">
        <f>G129</f>
        <v>#DIV/0!</v>
      </c>
      <c r="H132" s="33"/>
      <c r="I132" s="17"/>
    </row>
    <row r="133" spans="1:9" ht="14.25">
      <c r="A133" s="16" t="s">
        <v>114</v>
      </c>
      <c r="B133" s="9"/>
      <c r="C133" s="9"/>
      <c r="D133" s="9"/>
      <c r="E133" s="9"/>
      <c r="F133" s="9"/>
      <c r="G133" s="33">
        <f>G118*Sheet2!B18</f>
        <v>0</v>
      </c>
      <c r="H133" s="33"/>
      <c r="I133" s="17"/>
    </row>
    <row r="134" spans="1:9" ht="14.25">
      <c r="A134" s="18" t="s">
        <v>115</v>
      </c>
      <c r="B134" s="1"/>
      <c r="C134" s="1"/>
      <c r="D134" s="1"/>
      <c r="E134" s="1"/>
      <c r="F134" s="1"/>
      <c r="G134" s="34">
        <f>Sheet2!G1*Sheet1!G117</f>
        <v>0</v>
      </c>
      <c r="H134" s="34"/>
      <c r="I134" s="19"/>
    </row>
    <row r="136" spans="1:9" ht="14.25">
      <c r="A136" s="49" t="s">
        <v>123</v>
      </c>
      <c r="B136" s="49"/>
      <c r="C136" s="49"/>
      <c r="D136" s="49"/>
      <c r="E136" s="49"/>
      <c r="F136" s="49"/>
      <c r="G136" s="49"/>
      <c r="H136" s="49"/>
      <c r="I136" s="49"/>
    </row>
    <row r="137" spans="1:9" ht="14.25">
      <c r="A137" s="49"/>
      <c r="B137" s="49"/>
      <c r="C137" s="49"/>
      <c r="D137" s="49"/>
      <c r="E137" s="49"/>
      <c r="F137" s="49"/>
      <c r="G137" s="49"/>
      <c r="H137" s="49"/>
      <c r="I137" s="49"/>
    </row>
    <row r="139" spans="1:9" ht="14.2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4.2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4.2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4.2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4.25">
      <c r="A143" s="44"/>
      <c r="B143" s="44"/>
      <c r="C143" s="44"/>
      <c r="D143" s="44"/>
      <c r="E143" s="44"/>
      <c r="F143" s="44"/>
      <c r="G143" s="44"/>
      <c r="H143" s="44"/>
      <c r="I143" s="44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ht="14.25">
      <c r="A147" s="23" t="s">
        <v>125</v>
      </c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ht="14.25">
      <c r="A150" s="23" t="s">
        <v>126</v>
      </c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ht="14.25">
      <c r="A153" s="23" t="s">
        <v>127</v>
      </c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ht="14.25">
      <c r="A156" s="23" t="s">
        <v>128</v>
      </c>
    </row>
    <row r="158" ht="14.25">
      <c r="A158" t="s">
        <v>133</v>
      </c>
    </row>
  </sheetData>
  <sheetProtection selectLockedCells="1"/>
  <mergeCells count="68">
    <mergeCell ref="F75:G75"/>
    <mergeCell ref="F76:G76"/>
    <mergeCell ref="F77:G77"/>
    <mergeCell ref="F78:G78"/>
    <mergeCell ref="A12:D12"/>
    <mergeCell ref="A10:D10"/>
    <mergeCell ref="E59:I59"/>
    <mergeCell ref="E58:I58"/>
    <mergeCell ref="E57:I57"/>
    <mergeCell ref="E61:I61"/>
    <mergeCell ref="A8:D8"/>
    <mergeCell ref="A6:D6"/>
    <mergeCell ref="A4:D4"/>
    <mergeCell ref="A136:I137"/>
    <mergeCell ref="D50:E50"/>
    <mergeCell ref="D49:E49"/>
    <mergeCell ref="D48:E48"/>
    <mergeCell ref="D47:E47"/>
    <mergeCell ref="D46:E46"/>
    <mergeCell ref="E60:I60"/>
    <mergeCell ref="A143:I143"/>
    <mergeCell ref="A142:I142"/>
    <mergeCell ref="A141:I141"/>
    <mergeCell ref="A140:I140"/>
    <mergeCell ref="A139:I139"/>
    <mergeCell ref="D51:E51"/>
    <mergeCell ref="A63:I64"/>
    <mergeCell ref="D70:I70"/>
    <mergeCell ref="D67:I67"/>
    <mergeCell ref="D66:I66"/>
    <mergeCell ref="A1:I1"/>
    <mergeCell ref="F24:I24"/>
    <mergeCell ref="F25:I25"/>
    <mergeCell ref="D28:G28"/>
    <mergeCell ref="D30:G30"/>
    <mergeCell ref="F4:I4"/>
    <mergeCell ref="F6:I6"/>
    <mergeCell ref="F8:I8"/>
    <mergeCell ref="F10:I10"/>
    <mergeCell ref="F12:I12"/>
    <mergeCell ref="C90:D90"/>
    <mergeCell ref="C89:D89"/>
    <mergeCell ref="C88:D88"/>
    <mergeCell ref="C87:D87"/>
    <mergeCell ref="H101:I101"/>
    <mergeCell ref="H100:I100"/>
    <mergeCell ref="H99:I99"/>
    <mergeCell ref="B101:C101"/>
    <mergeCell ref="B100:C100"/>
    <mergeCell ref="B99:C99"/>
    <mergeCell ref="G118:H118"/>
    <mergeCell ref="G117:H117"/>
    <mergeCell ref="G116:H116"/>
    <mergeCell ref="G115:H115"/>
    <mergeCell ref="G114:H114"/>
    <mergeCell ref="G126:H126"/>
    <mergeCell ref="G125:H125"/>
    <mergeCell ref="G124:H124"/>
    <mergeCell ref="D35:I35"/>
    <mergeCell ref="G123:H123"/>
    <mergeCell ref="G122:H122"/>
    <mergeCell ref="G134:H134"/>
    <mergeCell ref="G133:H133"/>
    <mergeCell ref="G132:H132"/>
    <mergeCell ref="G129:H129"/>
    <mergeCell ref="G128:H128"/>
    <mergeCell ref="G127:H127"/>
    <mergeCell ref="A111:I111"/>
  </mergeCells>
  <dataValidations count="1">
    <dataValidation type="whole" allowBlank="1" showInputMessage="1" showErrorMessage="1" promptTitle="MPG" prompt="Enter the combined average fuel economy.  Please provide an estimate if the vehicle is not rated." errorTitle="Error" error="Value must be between 1 and 55" sqref="D51:E51">
      <formula1>1</formula1>
      <formula2>55</formula2>
    </dataValidation>
  </dataValidations>
  <printOptions horizontalCentered="1" verticalCentered="1"/>
  <pageMargins left="0.7" right="0.7" top="0.5" bottom="0.5" header="0" footer="0"/>
  <pageSetup horizontalDpi="600" verticalDpi="600" orientation="portrait" scale="99" r:id="rId2"/>
  <rowBreaks count="1" manualBreakCount="1">
    <brk id="5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1.00390625" style="0" bestFit="1" customWidth="1"/>
    <col min="6" max="6" width="24.140625" style="0" bestFit="1" customWidth="1"/>
  </cols>
  <sheetData>
    <row r="1" spans="1:11" ht="14.25">
      <c r="A1" t="s">
        <v>50</v>
      </c>
      <c r="B1" t="s">
        <v>120</v>
      </c>
      <c r="D1" t="s">
        <v>35</v>
      </c>
      <c r="F1" t="s">
        <v>116</v>
      </c>
      <c r="G1">
        <v>0.51</v>
      </c>
      <c r="I1" t="s">
        <v>35</v>
      </c>
      <c r="K1" t="s">
        <v>130</v>
      </c>
    </row>
    <row r="2" spans="1:11" ht="14.25">
      <c r="A2">
        <v>14</v>
      </c>
      <c r="B2">
        <v>0</v>
      </c>
      <c r="C2">
        <v>1</v>
      </c>
      <c r="D2" t="s">
        <v>121</v>
      </c>
      <c r="F2" t="s">
        <v>117</v>
      </c>
      <c r="G2">
        <v>1</v>
      </c>
      <c r="I2" t="s">
        <v>121</v>
      </c>
      <c r="K2" t="s">
        <v>131</v>
      </c>
    </row>
    <row r="3" spans="1:11" ht="14.25">
      <c r="A3" t="s">
        <v>51</v>
      </c>
      <c r="B3">
        <v>81.5</v>
      </c>
      <c r="C3">
        <v>2</v>
      </c>
      <c r="D3" t="s">
        <v>122</v>
      </c>
      <c r="F3" t="s">
        <v>119</v>
      </c>
      <c r="G3">
        <v>3.5</v>
      </c>
      <c r="I3" t="s">
        <v>122</v>
      </c>
      <c r="K3" t="s">
        <v>132</v>
      </c>
    </row>
    <row r="4" spans="1:3" ht="14.25">
      <c r="A4" t="s">
        <v>52</v>
      </c>
      <c r="B4">
        <v>85.25</v>
      </c>
      <c r="C4">
        <v>3</v>
      </c>
    </row>
    <row r="5" spans="1:3" ht="14.25">
      <c r="A5" t="s">
        <v>53</v>
      </c>
      <c r="B5">
        <v>89.75</v>
      </c>
      <c r="C5">
        <v>4</v>
      </c>
    </row>
    <row r="6" spans="1:3" ht="14.25">
      <c r="A6" t="s">
        <v>54</v>
      </c>
      <c r="B6">
        <v>0</v>
      </c>
      <c r="C6">
        <v>5</v>
      </c>
    </row>
    <row r="7" spans="1:3" ht="14.25">
      <c r="A7" t="s">
        <v>55</v>
      </c>
      <c r="B7">
        <v>0</v>
      </c>
      <c r="C7">
        <v>6</v>
      </c>
    </row>
    <row r="8" spans="1:3" ht="14.25">
      <c r="A8" t="s">
        <v>56</v>
      </c>
      <c r="B8">
        <v>187.25</v>
      </c>
      <c r="C8">
        <v>7</v>
      </c>
    </row>
    <row r="9" spans="1:3" ht="14.25">
      <c r="A9" t="s">
        <v>57</v>
      </c>
      <c r="B9">
        <v>109.75</v>
      </c>
      <c r="C9">
        <v>8</v>
      </c>
    </row>
    <row r="10" spans="1:3" ht="14.25">
      <c r="A10" t="s">
        <v>58</v>
      </c>
      <c r="B10">
        <v>99.8</v>
      </c>
      <c r="C10">
        <v>9</v>
      </c>
    </row>
    <row r="11" spans="1:3" ht="14.25">
      <c r="A11" t="s">
        <v>59</v>
      </c>
      <c r="B11">
        <v>99.8</v>
      </c>
      <c r="C11">
        <v>10</v>
      </c>
    </row>
    <row r="12" spans="1:3" ht="14.25">
      <c r="A12" t="s">
        <v>60</v>
      </c>
      <c r="B12">
        <v>0</v>
      </c>
      <c r="C12">
        <v>11</v>
      </c>
    </row>
    <row r="13" spans="1:3" ht="14.25">
      <c r="A13" t="s">
        <v>61</v>
      </c>
      <c r="B13">
        <v>0</v>
      </c>
      <c r="C13">
        <v>12</v>
      </c>
    </row>
    <row r="14" spans="1:3" ht="14.25">
      <c r="A14" t="s">
        <v>62</v>
      </c>
      <c r="B14">
        <v>0</v>
      </c>
      <c r="C14">
        <v>13</v>
      </c>
    </row>
    <row r="15" spans="1:3" ht="14.25">
      <c r="A15" t="s">
        <v>63</v>
      </c>
      <c r="B15">
        <v>166.85</v>
      </c>
      <c r="C15">
        <v>14</v>
      </c>
    </row>
    <row r="16" spans="1:3" ht="14.25">
      <c r="A16" t="s">
        <v>64</v>
      </c>
      <c r="B16">
        <v>166.85</v>
      </c>
      <c r="C16">
        <v>15</v>
      </c>
    </row>
    <row r="17" spans="1:2" ht="14.25">
      <c r="A17" t="s">
        <v>134</v>
      </c>
      <c r="B17">
        <v>110</v>
      </c>
    </row>
    <row r="18" spans="1:3" ht="14.25">
      <c r="A18">
        <v>1</v>
      </c>
      <c r="B18">
        <f>LOOKUP(A18,C2:C16,B2:B16)</f>
        <v>0</v>
      </c>
      <c r="C18" t="s">
        <v>124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jmarlow</dc:creator>
  <cp:keywords/>
  <dc:description/>
  <cp:lastModifiedBy>Holman, Nicole E.</cp:lastModifiedBy>
  <cp:lastPrinted>2013-07-30T17:34:58Z</cp:lastPrinted>
  <dcterms:created xsi:type="dcterms:W3CDTF">2011-03-23T18:16:06Z</dcterms:created>
  <dcterms:modified xsi:type="dcterms:W3CDTF">2016-04-01T18:40:58Z</dcterms:modified>
  <cp:category/>
  <cp:version/>
  <cp:contentType/>
  <cp:contentStatus/>
</cp:coreProperties>
</file>